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0635" windowHeight="11835" activeTab="0"/>
  </bookViews>
  <sheets>
    <sheet name="Sheet1" sheetId="1" r:id="rId1"/>
  </sheets>
  <definedNames>
    <definedName name="_xlnm.Print_Area" localSheetId="0">'Sheet1'!$A$1:$K$29</definedName>
  </definedNames>
  <calcPr fullCalcOnLoad="1"/>
</workbook>
</file>

<file path=xl/sharedStrings.xml><?xml version="1.0" encoding="utf-8"?>
<sst xmlns="http://schemas.openxmlformats.org/spreadsheetml/2006/main" count="96" uniqueCount="47">
  <si>
    <t>wp01</t>
  </si>
  <si>
    <t>F113</t>
  </si>
  <si>
    <t>F101</t>
  </si>
  <si>
    <t>F96</t>
  </si>
  <si>
    <t>F69</t>
  </si>
  <si>
    <t>F069</t>
  </si>
  <si>
    <t>F060</t>
  </si>
  <si>
    <t>F052</t>
  </si>
  <si>
    <t>F045</t>
  </si>
  <si>
    <t>F030</t>
  </si>
  <si>
    <t>f028</t>
  </si>
  <si>
    <t>f013</t>
  </si>
  <si>
    <t>CD87</t>
  </si>
  <si>
    <t>cd87</t>
  </si>
  <si>
    <t>WP26</t>
  </si>
  <si>
    <t>wp26</t>
  </si>
  <si>
    <t>wp18</t>
  </si>
  <si>
    <t>F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</si>
  <si>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</si>
  <si>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</si>
  <si>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</si>
  <si>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</si>
  <si>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</si>
  <si>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</si>
  <si>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</si>
  <si>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</si>
  <si>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</si>
  <si>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</si>
  <si>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</si>
  <si>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Station A</t>
  </si>
  <si>
    <t>Station B</t>
  </si>
  <si>
    <t>Total Average</t>
  </si>
  <si>
    <t>Gate</t>
  </si>
  <si>
    <r>
      <t>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</si>
  <si>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Outgoing Flux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</si>
  <si>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r>
      <t>Total Accumulation (2000)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</si>
  <si>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t>Thickening / Thinning (2000) (cm/yr)</t>
  </si>
  <si>
    <t>Thickening / Thinning (2001) (cm/yr)</t>
  </si>
  <si>
    <t>Thickening/ Thinning (Bales) (cm/yr)</t>
  </si>
  <si>
    <t>Thickening/ Thinning (Ohmura) (cm/yr)</t>
  </si>
  <si>
    <r>
      <t>Total Accumulation (2001)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</si>
  <si>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r>
      <t>Total Accumulation (Bales)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</si>
  <si>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r>
      <t>Total Accumulation (Ohmura) (km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/yr)</t>
    </r>
  </si>
  <si>
    <t>Average Accumulation (2000) (cm/yr)</t>
  </si>
  <si>
    <t>Average Accumulation (2001) (cm/yr)</t>
  </si>
  <si>
    <t>Average Accumulation (Bales) (cm/yr)</t>
  </si>
  <si>
    <t>Average Accumulation (Ohmura) (cm/yr)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</si>
</sst>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</numFmts>
  <fonts count="43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6" fillId="33" borderId="10" xfId="57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10" xfId="57" applyFont="1" applyFill="1" applyBorder="1" applyAlignment="1">
      <alignment horizontal="right" wrapText="1"/>
      <protection/>
    </xf>
    <xf numFmtId="0" fontId="4" fillId="33" borderId="10" xfId="0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66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6" fillId="33" borderId="11" xfId="57" applyFont="1" applyFill="1" applyBorder="1" applyAlignment="1">
      <alignment horizontal="right" wrapText="1"/>
      <protection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2" fontId="7" fillId="34" borderId="12" xfId="0" applyNumberFormat="1" applyFont="1" applyFill="1" applyBorder="1" applyAlignment="1">
      <alignment horizontal="center" vertical="center" wrapText="1"/>
    </xf>
    <xf numFmtId="0" fontId="7" fillId="34" borderId="12" xfId="57" applyFont="1" applyFill="1" applyBorder="1" applyAlignment="1">
      <alignment horizontal="center" vertical="center" wrapText="1"/>
      <protection/>
    </xf>
    <xf numFmtId="2" fontId="7" fillId="34" borderId="12" xfId="57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E1">
      <selection activeCell="L15" sqref="L15"/>
    </sheetView>
  </sheetViews>
  <sheetFormatPr defaultColWidth="8.8515625" defaultRowHeight="12.75"/>
  <cols>
    <col min="1" max="1" width="4.7109375" style="26" bestFit="1" customWidth="1"/>
    <col min="2" max="2" width="8.8515625" style="11" customWidth="1"/>
    <col min="3" max="3" width="8.57421875" style="11" customWidth="1"/>
    <col min="4" max="4" width="8.421875" style="11" customWidth="1"/>
    <col min="5" max="5" width="8.421875" style="5" customWidth="1"/>
    <col min="6" max="6" width="12.57421875" style="5" bestFit="1" customWidth="1"/>
    <col min="7" max="7" width="11.7109375" style="5" customWidth="1"/>
    <col min="8" max="8" width="11.8515625" style="5" customWidth="1"/>
    <col min="9" max="9" width="11.57421875" style="5" customWidth="1"/>
    <col min="10" max="11" width="11.8515625" style="5" bestFit="1" customWidth="1"/>
    <col min="12" max="12" width="8.57421875" style="5" bestFit="1" customWidth="1"/>
    <col min="13" max="13" width="10.00390625" style="5" bestFit="1" customWidth="1"/>
    <col min="14" max="16384" width="8.8515625" style="11" customWidth="1"/>
  </cols>
  <sheetData>
    <row r="1" spans="1:13" ht="54.75" thickBot="1">
      <c r="A1" s="30" t="s">
        <v>32</v>
      </c>
      <c r="B1" s="28" t="s">
        <v>29</v>
      </c>
      <c r="C1" s="28" t="s">
        <v>30</v>
      </c>
      <c r="D1" s="28" t="s">
        <v>33</v>
      </c>
      <c r="E1" s="27" t="s">
        <v>34</v>
      </c>
      <c r="F1" s="29" t="s">
        <v>35</v>
      </c>
      <c r="G1" s="29" t="s">
        <v>43</v>
      </c>
      <c r="H1" s="27" t="s">
        <v>36</v>
      </c>
      <c r="I1" s="29" t="s">
        <v>40</v>
      </c>
      <c r="J1" s="29" t="s">
        <v>44</v>
      </c>
      <c r="K1" s="27" t="s">
        <v>37</v>
      </c>
      <c r="L1" s="1"/>
      <c r="M1" s="1"/>
    </row>
    <row r="2" spans="1:13" ht="12">
      <c r="A2" s="23" t="s">
        <v>18</v>
      </c>
      <c r="B2" s="19" t="s">
        <v>0</v>
      </c>
      <c r="C2" s="19" t="s">
        <v>1</v>
      </c>
      <c r="D2" s="20">
        <v>84463</v>
      </c>
      <c r="E2" s="21">
        <v>14.75</v>
      </c>
      <c r="F2" s="21">
        <v>14.56269636859324</v>
      </c>
      <c r="G2" s="21">
        <v>17.24150973632625</v>
      </c>
      <c r="H2" s="21">
        <v>-0.2217582034817136</v>
      </c>
      <c r="I2" s="21">
        <v>14.7691125081788</v>
      </c>
      <c r="J2" s="21">
        <f>I2/D2*100000</f>
        <v>17.485896200914958</v>
      </c>
      <c r="K2" s="21">
        <f>(I2-E2)/D2*100000</f>
        <v>0.022628261106993796</v>
      </c>
      <c r="M2" s="6"/>
    </row>
    <row r="3" spans="1:13" ht="12">
      <c r="A3" s="24" t="s">
        <v>19</v>
      </c>
      <c r="B3" s="2" t="s">
        <v>1</v>
      </c>
      <c r="C3" s="2" t="s">
        <v>2</v>
      </c>
      <c r="D3" s="3">
        <v>105541</v>
      </c>
      <c r="E3" s="4">
        <v>11.831962213484356</v>
      </c>
      <c r="F3" s="4">
        <v>14.811710774263902</v>
      </c>
      <c r="G3" s="4">
        <v>14.03408227538483</v>
      </c>
      <c r="H3" s="4">
        <v>2.8233090086123367</v>
      </c>
      <c r="I3" s="4">
        <v>14.461438713195202</v>
      </c>
      <c r="J3" s="4">
        <f aca="true" t="shared" si="0" ref="J3:J13">I3/D3*100000</f>
        <v>13.702199821107627</v>
      </c>
      <c r="K3" s="4">
        <f aca="true" t="shared" si="1" ref="K3:K12">(I3-E3)/D3*100000</f>
        <v>2.4914265543351353</v>
      </c>
      <c r="M3" s="6"/>
    </row>
    <row r="4" spans="1:13" ht="12">
      <c r="A4" s="24" t="s">
        <v>20</v>
      </c>
      <c r="B4" s="2" t="s">
        <v>2</v>
      </c>
      <c r="C4" s="2" t="s">
        <v>3</v>
      </c>
      <c r="D4" s="3">
        <v>117372</v>
      </c>
      <c r="E4" s="4">
        <v>15.77319268785307</v>
      </c>
      <c r="F4" s="4">
        <v>16.35017393675027</v>
      </c>
      <c r="G4" s="4">
        <v>13.93021669286565</v>
      </c>
      <c r="H4" s="4">
        <v>0.4915833835132738</v>
      </c>
      <c r="I4" s="4">
        <v>18.135776117775354</v>
      </c>
      <c r="J4" s="4">
        <f t="shared" si="0"/>
        <v>15.451535389850521</v>
      </c>
      <c r="K4" s="4">
        <f t="shared" si="1"/>
        <v>2.0129020804981455</v>
      </c>
      <c r="M4" s="6"/>
    </row>
    <row r="5" spans="1:13" ht="12">
      <c r="A5" s="24" t="s">
        <v>21</v>
      </c>
      <c r="B5" s="2" t="s">
        <v>3</v>
      </c>
      <c r="C5" s="2" t="s">
        <v>4</v>
      </c>
      <c r="D5" s="3">
        <v>83680</v>
      </c>
      <c r="E5" s="4">
        <v>14.95461357672483</v>
      </c>
      <c r="F5" s="4">
        <v>17.70752556161396</v>
      </c>
      <c r="G5" s="4">
        <v>21.161000910150523</v>
      </c>
      <c r="H5" s="4">
        <v>3.2898087773531666</v>
      </c>
      <c r="I5" s="4">
        <v>17.713221537622683</v>
      </c>
      <c r="J5" s="4">
        <f t="shared" si="0"/>
        <v>21.167807764845463</v>
      </c>
      <c r="K5" s="4">
        <f t="shared" si="1"/>
        <v>3.2966156320481037</v>
      </c>
      <c r="M5" s="6"/>
    </row>
    <row r="6" spans="1:13" ht="12">
      <c r="A6" s="24" t="s">
        <v>22</v>
      </c>
      <c r="B6" s="2" t="s">
        <v>5</v>
      </c>
      <c r="C6" s="2" t="s">
        <v>6</v>
      </c>
      <c r="D6" s="3">
        <v>30687</v>
      </c>
      <c r="E6" s="4">
        <v>12.455692726059489</v>
      </c>
      <c r="F6" s="4">
        <v>11.390798462377315</v>
      </c>
      <c r="G6" s="4">
        <v>37.119296322147214</v>
      </c>
      <c r="H6" s="4">
        <v>-3.47018041412381</v>
      </c>
      <c r="I6" s="4">
        <v>11.97</v>
      </c>
      <c r="J6" s="4">
        <f t="shared" si="0"/>
        <v>39.006745527422034</v>
      </c>
      <c r="K6" s="4">
        <f t="shared" si="1"/>
        <v>-1.582731208848986</v>
      </c>
      <c r="M6" s="6"/>
    </row>
    <row r="7" spans="1:13" ht="12">
      <c r="A7" s="24" t="s">
        <v>17</v>
      </c>
      <c r="B7" s="2" t="s">
        <v>7</v>
      </c>
      <c r="C7" s="2" t="s">
        <v>8</v>
      </c>
      <c r="D7" s="3">
        <v>33809</v>
      </c>
      <c r="E7" s="4">
        <v>22.587089629321408</v>
      </c>
      <c r="F7" s="4">
        <v>18.932933413304255</v>
      </c>
      <c r="G7" s="4">
        <v>55.99968473869164</v>
      </c>
      <c r="H7" s="4">
        <v>-10.80823513270772</v>
      </c>
      <c r="I7" s="4">
        <v>19.01</v>
      </c>
      <c r="J7" s="4">
        <f t="shared" si="0"/>
        <v>56.227631695702335</v>
      </c>
      <c r="K7" s="4">
        <f t="shared" si="1"/>
        <v>-10.580288175697023</v>
      </c>
      <c r="M7" s="6"/>
    </row>
    <row r="8" spans="1:13" ht="12">
      <c r="A8" s="24" t="s">
        <v>23</v>
      </c>
      <c r="B8" s="2" t="s">
        <v>8</v>
      </c>
      <c r="C8" s="2" t="s">
        <v>9</v>
      </c>
      <c r="D8" s="3">
        <v>34061</v>
      </c>
      <c r="E8" s="4">
        <v>34.61219249333889</v>
      </c>
      <c r="F8" s="4">
        <v>24.580008505997817</v>
      </c>
      <c r="G8" s="4">
        <v>72.16467075540301</v>
      </c>
      <c r="H8" s="4">
        <v>-29.453580303987174</v>
      </c>
      <c r="I8" s="4">
        <v>24.91</v>
      </c>
      <c r="J8" s="4">
        <f t="shared" si="0"/>
        <v>73.13349578697044</v>
      </c>
      <c r="K8" s="4">
        <f>(I8-E8)/D8*100000</f>
        <v>-28.484755272419743</v>
      </c>
      <c r="M8" s="6"/>
    </row>
    <row r="9" spans="1:13" ht="12">
      <c r="A9" s="24" t="s">
        <v>24</v>
      </c>
      <c r="B9" s="2" t="s">
        <v>10</v>
      </c>
      <c r="C9" s="2" t="s">
        <v>11</v>
      </c>
      <c r="D9" s="3">
        <v>52957</v>
      </c>
      <c r="E9" s="4">
        <v>20.65622632581551</v>
      </c>
      <c r="F9" s="4">
        <v>31.840759792802622</v>
      </c>
      <c r="G9" s="4">
        <v>60.125686486777234</v>
      </c>
      <c r="H9" s="4">
        <v>21.12002845136075</v>
      </c>
      <c r="I9" s="4">
        <v>34.47</v>
      </c>
      <c r="J9" s="4">
        <f t="shared" si="0"/>
        <v>65.09054515928017</v>
      </c>
      <c r="K9" s="4">
        <f>(I9-E9)/D9*100000</f>
        <v>26.084887123863677</v>
      </c>
      <c r="M9" s="6"/>
    </row>
    <row r="10" spans="1:13" ht="12">
      <c r="A10" s="24" t="s">
        <v>25</v>
      </c>
      <c r="B10" s="2" t="s">
        <v>11</v>
      </c>
      <c r="C10" s="2" t="s">
        <v>12</v>
      </c>
      <c r="D10" s="3">
        <v>118917</v>
      </c>
      <c r="E10" s="4">
        <v>42.64172141306745</v>
      </c>
      <c r="F10" s="4">
        <v>50.47032681570337</v>
      </c>
      <c r="G10" s="4">
        <v>42.44164149423831</v>
      </c>
      <c r="H10" s="4">
        <v>6.583251681959621</v>
      </c>
      <c r="I10" s="4">
        <v>51.78</v>
      </c>
      <c r="J10" s="4">
        <f t="shared" si="0"/>
        <v>43.54297535255682</v>
      </c>
      <c r="K10" s="4">
        <f>(I10-E10)/D10*100000</f>
        <v>7.684585540278135</v>
      </c>
      <c r="M10" s="6"/>
    </row>
    <row r="11" spans="1:13" ht="12">
      <c r="A11" s="24" t="s">
        <v>26</v>
      </c>
      <c r="B11" s="7" t="s">
        <v>13</v>
      </c>
      <c r="C11" s="7" t="s">
        <v>14</v>
      </c>
      <c r="D11" s="3">
        <v>116401</v>
      </c>
      <c r="E11" s="4">
        <v>56.13036143126337</v>
      </c>
      <c r="F11" s="4">
        <v>48.8976533805889</v>
      </c>
      <c r="G11" s="4">
        <v>42.00793238940291</v>
      </c>
      <c r="H11" s="4">
        <v>-6.213613328643645</v>
      </c>
      <c r="I11" s="4">
        <v>48.53</v>
      </c>
      <c r="J11" s="4">
        <f t="shared" si="0"/>
        <v>41.69208168314705</v>
      </c>
      <c r="K11" s="4">
        <f t="shared" si="1"/>
        <v>-6.529464034899499</v>
      </c>
      <c r="M11" s="6"/>
    </row>
    <row r="12" spans="1:13" ht="12">
      <c r="A12" s="24" t="s">
        <v>27</v>
      </c>
      <c r="B12" s="2" t="s">
        <v>15</v>
      </c>
      <c r="C12" s="2" t="s">
        <v>16</v>
      </c>
      <c r="D12" s="3">
        <v>67387</v>
      </c>
      <c r="E12" s="4">
        <v>22.95291842538141</v>
      </c>
      <c r="F12" s="4">
        <v>24.055394830970556</v>
      </c>
      <c r="G12" s="4">
        <v>35.69738203358297</v>
      </c>
      <c r="H12" s="4">
        <v>1.636037226155115</v>
      </c>
      <c r="I12" s="4">
        <v>21.94</v>
      </c>
      <c r="J12" s="4">
        <f t="shared" si="0"/>
        <v>32.55820855654652</v>
      </c>
      <c r="K12" s="4">
        <f t="shared" si="1"/>
        <v>-1.5031362508813384</v>
      </c>
      <c r="M12" s="6"/>
    </row>
    <row r="13" spans="1:13" ht="12.75" thickBot="1">
      <c r="A13" s="24" t="s">
        <v>28</v>
      </c>
      <c r="B13" s="8" t="s">
        <v>16</v>
      </c>
      <c r="C13" s="8" t="s">
        <v>0</v>
      </c>
      <c r="D13" s="17">
        <v>131774</v>
      </c>
      <c r="E13" s="18">
        <v>47.7515653928288</v>
      </c>
      <c r="F13" s="18">
        <v>41.06345985823337</v>
      </c>
      <c r="G13" s="18">
        <v>31.1620348917339</v>
      </c>
      <c r="H13" s="18">
        <v>-5.0754363794036985</v>
      </c>
      <c r="I13" s="18">
        <v>39.28</v>
      </c>
      <c r="J13" s="18">
        <f t="shared" si="0"/>
        <v>29.808611713995173</v>
      </c>
      <c r="K13" s="18">
        <f>(I13-E13)/D13*100000</f>
        <v>-6.42885955714238</v>
      </c>
      <c r="M13" s="6"/>
    </row>
    <row r="14" spans="1:13" s="12" customFormat="1" ht="26.25" customHeight="1">
      <c r="A14" s="25"/>
      <c r="C14" s="13" t="s">
        <v>31</v>
      </c>
      <c r="D14" s="15">
        <f>SUM(D2:D13)</f>
        <v>977049</v>
      </c>
      <c r="E14" s="16">
        <f>SUM(E2:E13)</f>
        <v>317.0975363151386</v>
      </c>
      <c r="F14" s="16">
        <v>314.6634417011996</v>
      </c>
      <c r="G14" s="16">
        <v>32.205492426807616</v>
      </c>
      <c r="H14" s="16">
        <v>-0.249127179285687</v>
      </c>
      <c r="I14" s="16">
        <f>SUM(I2:I13)</f>
        <v>316.969548876772</v>
      </c>
      <c r="J14" s="16">
        <f>I14/D14*100000</f>
        <v>32.44152021820523</v>
      </c>
      <c r="K14" s="16">
        <f>(I14-E14)/D14*100000</f>
        <v>-0.01309938788807667</v>
      </c>
      <c r="L14" s="9"/>
      <c r="M14" s="10"/>
    </row>
    <row r="15" spans="1:13" s="12" customFormat="1" ht="32.25" customHeight="1">
      <c r="A15" s="25"/>
      <c r="E15" s="9"/>
      <c r="F15" s="9"/>
      <c r="G15" s="9"/>
      <c r="H15" s="9"/>
      <c r="I15" s="9"/>
      <c r="J15" s="9"/>
      <c r="K15" s="14"/>
      <c r="L15" s="9"/>
      <c r="M15" s="10"/>
    </row>
    <row r="16" spans="1:13" ht="54.75" thickBot="1">
      <c r="A16" s="30" t="s">
        <v>32</v>
      </c>
      <c r="B16" s="28" t="s">
        <v>29</v>
      </c>
      <c r="C16" s="28" t="s">
        <v>30</v>
      </c>
      <c r="D16" s="28" t="s">
        <v>33</v>
      </c>
      <c r="E16" s="27" t="s">
        <v>34</v>
      </c>
      <c r="F16" s="29" t="s">
        <v>42</v>
      </c>
      <c r="G16" s="29" t="s">
        <v>46</v>
      </c>
      <c r="H16" s="27" t="s">
        <v>39</v>
      </c>
      <c r="I16" s="29" t="s">
        <v>41</v>
      </c>
      <c r="J16" s="29" t="s">
        <v>45</v>
      </c>
      <c r="K16" s="27" t="s">
        <v>38</v>
      </c>
      <c r="L16" s="1"/>
      <c r="M16" s="1"/>
    </row>
    <row r="17" spans="1:11" ht="12">
      <c r="A17" s="23" t="s">
        <v>18</v>
      </c>
      <c r="B17" s="19" t="s">
        <v>0</v>
      </c>
      <c r="C17" s="19" t="s">
        <v>1</v>
      </c>
      <c r="D17" s="20">
        <v>84463</v>
      </c>
      <c r="E17" s="21">
        <f>E2</f>
        <v>14.75</v>
      </c>
      <c r="F17" s="21">
        <v>14.865133206106872</v>
      </c>
      <c r="G17" s="21">
        <f>F17/D17*100000</f>
        <v>17.599579941639384</v>
      </c>
      <c r="H17" s="21">
        <v>0.13292216519300504</v>
      </c>
      <c r="I17" s="21">
        <v>13.993137175572516</v>
      </c>
      <c r="J17" s="21">
        <v>16.567179919695626</v>
      </c>
      <c r="K17" s="21">
        <v>-0.8960880201123386</v>
      </c>
    </row>
    <row r="18" spans="1:11" ht="12">
      <c r="A18" s="24" t="s">
        <v>19</v>
      </c>
      <c r="B18" s="2" t="s">
        <v>1</v>
      </c>
      <c r="C18" s="2" t="s">
        <v>2</v>
      </c>
      <c r="D18" s="3">
        <v>105541</v>
      </c>
      <c r="E18" s="4">
        <v>11.831962213484356</v>
      </c>
      <c r="F18" s="4">
        <v>13.931299563794983</v>
      </c>
      <c r="G18" s="4">
        <f aca="true" t="shared" si="2" ref="G18:G27">F18/D18*100000</f>
        <v>13.199893466799617</v>
      </c>
      <c r="H18" s="4">
        <v>1.989120200027124</v>
      </c>
      <c r="I18" s="4">
        <v>14.079761504907303</v>
      </c>
      <c r="J18" s="4">
        <v>13.340561018852675</v>
      </c>
      <c r="K18" s="4">
        <v>2.129787752080184</v>
      </c>
    </row>
    <row r="19" spans="1:11" ht="12">
      <c r="A19" s="24" t="s">
        <v>20</v>
      </c>
      <c r="B19" s="2" t="s">
        <v>2</v>
      </c>
      <c r="C19" s="2" t="s">
        <v>3</v>
      </c>
      <c r="D19" s="3">
        <v>117372</v>
      </c>
      <c r="E19" s="4">
        <v>15.77319268785307</v>
      </c>
      <c r="F19" s="4">
        <v>20.712305452562703</v>
      </c>
      <c r="G19" s="4">
        <f t="shared" si="2"/>
        <v>17.646717660568708</v>
      </c>
      <c r="H19" s="4">
        <v>4.208084351216331</v>
      </c>
      <c r="I19" s="4">
        <v>17.77345790621592</v>
      </c>
      <c r="J19" s="4">
        <v>15.142843187656272</v>
      </c>
      <c r="K19" s="4">
        <v>1.7042098783038973</v>
      </c>
    </row>
    <row r="20" spans="1:11" ht="12">
      <c r="A20" s="24" t="s">
        <v>21</v>
      </c>
      <c r="B20" s="2" t="s">
        <v>3</v>
      </c>
      <c r="C20" s="2" t="s">
        <v>4</v>
      </c>
      <c r="D20" s="3">
        <v>83680</v>
      </c>
      <c r="E20" s="4">
        <v>14.95461357672483</v>
      </c>
      <c r="F20" s="4">
        <v>18.958499083969468</v>
      </c>
      <c r="G20" s="4">
        <f t="shared" si="2"/>
        <v>22.65595014814707</v>
      </c>
      <c r="H20" s="4">
        <v>4.784758015349711</v>
      </c>
      <c r="I20" s="4">
        <v>16.578967121046894</v>
      </c>
      <c r="J20" s="4">
        <v>19.812341205839978</v>
      </c>
      <c r="K20" s="4">
        <v>1.9411490730426195</v>
      </c>
    </row>
    <row r="21" spans="1:11" ht="12">
      <c r="A21" s="24" t="s">
        <v>22</v>
      </c>
      <c r="B21" s="2" t="s">
        <v>5</v>
      </c>
      <c r="C21" s="2" t="s">
        <v>6</v>
      </c>
      <c r="D21" s="3">
        <v>30687</v>
      </c>
      <c r="E21" s="4">
        <v>12.455692726059489</v>
      </c>
      <c r="F21" s="4">
        <v>9.127441417666303</v>
      </c>
      <c r="G21" s="4">
        <f t="shared" si="2"/>
        <v>29.743674577724452</v>
      </c>
      <c r="H21" s="4">
        <v>-10.84580215854657</v>
      </c>
      <c r="I21" s="4">
        <v>11.884730850599782</v>
      </c>
      <c r="J21" s="4">
        <v>38.72887819141585</v>
      </c>
      <c r="K21" s="4">
        <v>-1.8605985448551732</v>
      </c>
    </row>
    <row r="22" spans="1:11" ht="12">
      <c r="A22" s="24" t="s">
        <v>17</v>
      </c>
      <c r="B22" s="2" t="s">
        <v>7</v>
      </c>
      <c r="C22" s="2" t="s">
        <v>8</v>
      </c>
      <c r="D22" s="3">
        <v>33809</v>
      </c>
      <c r="E22" s="4">
        <v>22.587089629321408</v>
      </c>
      <c r="F22" s="4">
        <v>18.173547437295525</v>
      </c>
      <c r="G22" s="4">
        <f t="shared" si="2"/>
        <v>53.75357874322081</v>
      </c>
      <c r="H22" s="4">
        <v>-13.05434112817854</v>
      </c>
      <c r="I22" s="4">
        <v>18.113149400218102</v>
      </c>
      <c r="J22" s="4">
        <v>53.574933893987115</v>
      </c>
      <c r="K22" s="4">
        <v>-13.232985977412246</v>
      </c>
    </row>
    <row r="23" spans="1:11" ht="12">
      <c r="A23" s="24" t="s">
        <v>23</v>
      </c>
      <c r="B23" s="2" t="s">
        <v>8</v>
      </c>
      <c r="C23" s="2" t="s">
        <v>9</v>
      </c>
      <c r="D23" s="3">
        <v>34061</v>
      </c>
      <c r="E23" s="4">
        <v>34.61219249333889</v>
      </c>
      <c r="F23" s="4">
        <v>24.278221919302073</v>
      </c>
      <c r="G23" s="4">
        <f t="shared" si="2"/>
        <v>71.2786527679812</v>
      </c>
      <c r="H23" s="4">
        <v>-30.33959829140899</v>
      </c>
      <c r="I23" s="4">
        <v>19.387541548527803</v>
      </c>
      <c r="J23" s="4">
        <v>56.920059741428034</v>
      </c>
      <c r="K23" s="4">
        <v>-44.69819131796214</v>
      </c>
    </row>
    <row r="24" spans="1:11" ht="12">
      <c r="A24" s="24" t="s">
        <v>24</v>
      </c>
      <c r="B24" s="2" t="s">
        <v>10</v>
      </c>
      <c r="C24" s="2" t="s">
        <v>11</v>
      </c>
      <c r="D24" s="3">
        <v>52957</v>
      </c>
      <c r="E24" s="4">
        <v>20.65622632581551</v>
      </c>
      <c r="F24" s="4">
        <v>30.60667426390403</v>
      </c>
      <c r="G24" s="4">
        <f t="shared" si="2"/>
        <v>57.79533256019795</v>
      </c>
      <c r="H24" s="4">
        <v>18.789674524781464</v>
      </c>
      <c r="I24" s="4">
        <v>28.354339258451468</v>
      </c>
      <c r="J24" s="4">
        <v>53.54219321043765</v>
      </c>
      <c r="K24" s="4">
        <v>14.536535175021164</v>
      </c>
    </row>
    <row r="25" spans="1:11" ht="12">
      <c r="A25" s="24" t="s">
        <v>25</v>
      </c>
      <c r="B25" s="2" t="s">
        <v>11</v>
      </c>
      <c r="C25" s="2" t="s">
        <v>12</v>
      </c>
      <c r="D25" s="3">
        <v>118917</v>
      </c>
      <c r="E25" s="4">
        <v>42.64172141306745</v>
      </c>
      <c r="F25" s="4">
        <v>46.226761504907294</v>
      </c>
      <c r="G25" s="4">
        <f t="shared" si="2"/>
        <v>38.87313126374471</v>
      </c>
      <c r="H25" s="4">
        <v>3.014741451466017</v>
      </c>
      <c r="I25" s="4">
        <v>51.80707001090512</v>
      </c>
      <c r="J25" s="4">
        <v>43.565739138142675</v>
      </c>
      <c r="K25" s="4">
        <v>7.707349325863981</v>
      </c>
    </row>
    <row r="26" spans="1:11" ht="12">
      <c r="A26" s="24" t="s">
        <v>26</v>
      </c>
      <c r="B26" s="7" t="s">
        <v>13</v>
      </c>
      <c r="C26" s="7" t="s">
        <v>14</v>
      </c>
      <c r="D26" s="3">
        <v>116401</v>
      </c>
      <c r="E26" s="4">
        <v>56.13036143126337</v>
      </c>
      <c r="F26" s="4">
        <v>52.7020185387132</v>
      </c>
      <c r="G26" s="4">
        <f t="shared" si="2"/>
        <v>45.276259257835584</v>
      </c>
      <c r="H26" s="4">
        <v>-2.9452864602109687</v>
      </c>
      <c r="I26" s="4">
        <v>48.46263904034896</v>
      </c>
      <c r="J26" s="4">
        <v>41.63421194005976</v>
      </c>
      <c r="K26" s="4">
        <v>-6.5873337779867915</v>
      </c>
    </row>
    <row r="27" spans="1:11" ht="12">
      <c r="A27" s="24" t="s">
        <v>27</v>
      </c>
      <c r="B27" s="2" t="s">
        <v>15</v>
      </c>
      <c r="C27" s="2" t="s">
        <v>16</v>
      </c>
      <c r="D27" s="3">
        <v>67387</v>
      </c>
      <c r="E27" s="4">
        <v>22.95291842538141</v>
      </c>
      <c r="F27" s="4">
        <v>28.509299345692476</v>
      </c>
      <c r="G27" s="4">
        <f t="shared" si="2"/>
        <v>42.30682378751462</v>
      </c>
      <c r="H27" s="4">
        <v>8.245478980086762</v>
      </c>
      <c r="I27" s="4">
        <v>23.91554667393675</v>
      </c>
      <c r="J27" s="4">
        <v>35.48985215833432</v>
      </c>
      <c r="K27" s="4">
        <v>1.428507350906466</v>
      </c>
    </row>
    <row r="28" spans="1:11" ht="12.75" thickBot="1">
      <c r="A28" s="24" t="s">
        <v>28</v>
      </c>
      <c r="B28" s="8" t="s">
        <v>16</v>
      </c>
      <c r="C28" s="22" t="s">
        <v>0</v>
      </c>
      <c r="D28" s="17">
        <v>131774</v>
      </c>
      <c r="E28" s="18">
        <v>47.7515653928288</v>
      </c>
      <c r="F28" s="18">
        <v>48.027712322791714</v>
      </c>
      <c r="G28" s="18">
        <f>F28/D28*100000</f>
        <v>36.44703228466292</v>
      </c>
      <c r="H28" s="18">
        <v>0.20956101352536363</v>
      </c>
      <c r="I28" s="18">
        <v>39.26539629225736</v>
      </c>
      <c r="J28" s="18">
        <v>29.79752932464474</v>
      </c>
      <c r="K28" s="18">
        <v>-6.439941946492817</v>
      </c>
    </row>
    <row r="29" spans="1:13" s="12" customFormat="1" ht="27" customHeight="1">
      <c r="A29" s="25"/>
      <c r="C29" s="13" t="s">
        <v>31</v>
      </c>
      <c r="D29" s="15">
        <f>SUM(D17:D28)</f>
        <v>977049</v>
      </c>
      <c r="E29" s="16">
        <f>SUM(E17:E28)</f>
        <v>317.0975363151386</v>
      </c>
      <c r="F29" s="16">
        <f>SUM(F17:F28)</f>
        <v>326.11891405670667</v>
      </c>
      <c r="G29" s="16">
        <f>F29/D29*100000</f>
        <v>33.37794870643199</v>
      </c>
      <c r="H29" s="16">
        <f>((F29-E29)/D29)*100000</f>
        <v>0.9233291003386804</v>
      </c>
      <c r="I29" s="16">
        <v>303.615736782988</v>
      </c>
      <c r="J29" s="16">
        <v>31.074770741589</v>
      </c>
      <c r="K29" s="16">
        <v>-1.37984886450429</v>
      </c>
      <c r="L29" s="9"/>
      <c r="M29" s="9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Csatho</dc:creator>
  <cp:keywords/>
  <dc:description/>
  <cp:lastModifiedBy>UB</cp:lastModifiedBy>
  <cp:lastPrinted>2007-09-21T16:36:20Z</cp:lastPrinted>
  <dcterms:created xsi:type="dcterms:W3CDTF">2000-06-09T20:26:12Z</dcterms:created>
  <dcterms:modified xsi:type="dcterms:W3CDTF">2007-09-21T17:12:27Z</dcterms:modified>
  <cp:category/>
  <cp:version/>
  <cp:contentType/>
  <cp:contentStatus/>
</cp:coreProperties>
</file>